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240" yWindow="825" windowWidth="13260" windowHeight="480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62913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 s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48" i="1"/>
  <c r="P53" i="1" s="1"/>
  <c r="Q24" i="1"/>
  <c r="Q35" i="1" s="1"/>
  <c r="Q48" i="1"/>
  <c r="Q53" i="1" s="1"/>
  <c r="P54" i="1" l="1"/>
  <c r="L54" i="1"/>
  <c r="G54" i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<sst xmlns="http://schemas.openxmlformats.org/spreadsheetml/2006/main" count="402" uniqueCount="399">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</sst>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B1" zoomScale="85" zoomScaleNormal="85" workbookViewId="0">
      <selection activeCell="P52" sqref="P5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2017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FS163_CFA_2017_M11</v>
      </c>
    </row>
    <row r="8" spans="1:32" ht="12.95" customHeight="1" x14ac:dyDescent="0.2">
      <c r="D8" s="4" t="s">
        <v>24</v>
      </c>
      <c r="E8" s="4" t="s">
        <v>25</v>
      </c>
      <c r="F8" s="14">
        <v>678597</v>
      </c>
      <c r="G8" s="9">
        <v>256531</v>
      </c>
      <c r="H8" s="9">
        <v>329600</v>
      </c>
      <c r="I8" s="9">
        <v>230819</v>
      </c>
      <c r="J8" s="9">
        <v>233717</v>
      </c>
      <c r="K8" s="9">
        <v>204142</v>
      </c>
      <c r="L8" s="9">
        <v>597080</v>
      </c>
      <c r="M8" s="9">
        <v>550964</v>
      </c>
      <c r="N8" s="9">
        <v>400313</v>
      </c>
      <c r="O8" s="9">
        <v>117135</v>
      </c>
      <c r="P8" s="9">
        <v>162849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184160</v>
      </c>
      <c r="G11" s="9">
        <v>160732</v>
      </c>
      <c r="H11" s="9">
        <v>197459</v>
      </c>
      <c r="I11" s="9">
        <v>159896</v>
      </c>
      <c r="J11" s="9">
        <v>113043</v>
      </c>
      <c r="K11" s="9">
        <v>86390</v>
      </c>
      <c r="L11" s="9">
        <v>206934</v>
      </c>
      <c r="M11" s="9">
        <v>191843</v>
      </c>
      <c r="N11" s="9">
        <v>246558</v>
      </c>
      <c r="O11" s="9">
        <v>69030</v>
      </c>
      <c r="P11" s="9">
        <v>27890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306140</v>
      </c>
      <c r="G12" s="9">
        <v>153434</v>
      </c>
      <c r="H12" s="9">
        <v>195043</v>
      </c>
      <c r="I12" s="9">
        <v>160829</v>
      </c>
      <c r="J12" s="9">
        <v>97548</v>
      </c>
      <c r="K12" s="9">
        <v>83892</v>
      </c>
      <c r="L12" s="9">
        <v>240711</v>
      </c>
      <c r="M12" s="9">
        <v>105168</v>
      </c>
      <c r="N12" s="9">
        <v>196931</v>
      </c>
      <c r="O12" s="9">
        <v>332610</v>
      </c>
      <c r="P12" s="9">
        <v>17086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108366</v>
      </c>
      <c r="G13" s="9">
        <v>58465</v>
      </c>
      <c r="H13" s="9">
        <v>86390</v>
      </c>
      <c r="I13" s="9">
        <v>92509</v>
      </c>
      <c r="J13" s="9">
        <v>72469</v>
      </c>
      <c r="K13" s="9">
        <v>54242</v>
      </c>
      <c r="L13" s="9">
        <v>94302</v>
      </c>
      <c r="M13" s="9">
        <v>72066</v>
      </c>
      <c r="N13" s="9">
        <v>109786</v>
      </c>
      <c r="O13" s="9">
        <v>32062</v>
      </c>
      <c r="P13" s="9">
        <v>8322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1954</v>
      </c>
      <c r="G14" s="9">
        <v>2868</v>
      </c>
      <c r="H14" s="9">
        <v>1795</v>
      </c>
      <c r="I14" s="9">
        <v>3023</v>
      </c>
      <c r="J14" s="9">
        <v>575</v>
      </c>
      <c r="K14" s="9">
        <v>168</v>
      </c>
      <c r="L14" s="9">
        <v>1986</v>
      </c>
      <c r="M14" s="9">
        <v>3234</v>
      </c>
      <c r="N14" s="9">
        <v>1534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50235</v>
      </c>
      <c r="G15" s="9">
        <v>45081</v>
      </c>
      <c r="H15" s="9">
        <v>78275</v>
      </c>
      <c r="I15" s="9">
        <v>35338</v>
      </c>
      <c r="J15" s="9">
        <v>18087</v>
      </c>
      <c r="K15" s="9">
        <v>15913</v>
      </c>
      <c r="L15" s="9">
        <v>8084</v>
      </c>
      <c r="M15" s="9">
        <v>47261</v>
      </c>
      <c r="N15" s="9">
        <v>49346</v>
      </c>
      <c r="O15" s="9">
        <v>14621</v>
      </c>
      <c r="P15" s="9">
        <v>2328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6384</v>
      </c>
      <c r="G16" s="9">
        <v>13087</v>
      </c>
      <c r="H16" s="9">
        <v>5981</v>
      </c>
      <c r="I16" s="9">
        <v>4070</v>
      </c>
      <c r="J16" s="9">
        <v>33480</v>
      </c>
      <c r="K16" s="9">
        <v>16505</v>
      </c>
      <c r="L16" s="9">
        <v>17214</v>
      </c>
      <c r="M16" s="9">
        <v>2765</v>
      </c>
      <c r="N16" s="9">
        <v>13939</v>
      </c>
      <c r="O16" s="9">
        <v>48313</v>
      </c>
      <c r="P16" s="9">
        <v>79888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v>9505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335455</v>
      </c>
      <c r="G19" s="9">
        <v>359613</v>
      </c>
      <c r="H19" s="9">
        <v>201015</v>
      </c>
      <c r="I19" s="9">
        <v>263745</v>
      </c>
      <c r="J19" s="9">
        <v>141033</v>
      </c>
      <c r="K19" s="9">
        <v>70683</v>
      </c>
      <c r="L19" s="9">
        <v>155088</v>
      </c>
      <c r="M19" s="9">
        <v>197502</v>
      </c>
      <c r="N19" s="9">
        <v>29400</v>
      </c>
      <c r="O19" s="9">
        <v>84730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637</v>
      </c>
      <c r="G20" s="9">
        <v>74</v>
      </c>
      <c r="H20" s="9">
        <v>44</v>
      </c>
      <c r="I20" s="9">
        <v>728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22697000</v>
      </c>
      <c r="G22" s="9">
        <v>2075000</v>
      </c>
      <c r="H22" s="9">
        <v>0</v>
      </c>
      <c r="I22" s="9">
        <v>0</v>
      </c>
      <c r="J22" s="9">
        <v>0</v>
      </c>
      <c r="K22" s="9">
        <v>17157000</v>
      </c>
      <c r="L22" s="9">
        <v>0</v>
      </c>
      <c r="M22" s="9">
        <v>0</v>
      </c>
      <c r="N22" s="9">
        <v>10852260</v>
      </c>
      <c r="O22" s="9">
        <v>126087</v>
      </c>
      <c r="P22" s="9">
        <v>848823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1500983</v>
      </c>
      <c r="G23" s="9">
        <v>32299</v>
      </c>
      <c r="H23" s="9">
        <v>71292</v>
      </c>
      <c r="I23" s="9">
        <v>14045</v>
      </c>
      <c r="J23" s="9">
        <v>2292773</v>
      </c>
      <c r="K23" s="9">
        <v>4540</v>
      </c>
      <c r="L23" s="9">
        <v>12136</v>
      </c>
      <c r="M23" s="9">
        <v>53838</v>
      </c>
      <c r="N23" s="9">
        <v>187497</v>
      </c>
      <c r="O23" s="9">
        <v>7317</v>
      </c>
      <c r="P23" s="9">
        <v>342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25869911</v>
      </c>
      <c r="G24" s="10">
        <f t="shared" ref="G24:Q24" si="0">SUM(G8:G23)</f>
        <v>3166689</v>
      </c>
      <c r="H24" s="10">
        <f t="shared" si="0"/>
        <v>1166894</v>
      </c>
      <c r="I24" s="10">
        <f t="shared" si="0"/>
        <v>965002</v>
      </c>
      <c r="J24" s="10">
        <f t="shared" si="0"/>
        <v>3002725</v>
      </c>
      <c r="K24" s="10">
        <f t="shared" si="0"/>
        <v>17693475</v>
      </c>
      <c r="L24" s="10">
        <f t="shared" si="0"/>
        <v>1333535</v>
      </c>
      <c r="M24" s="10">
        <f t="shared" si="0"/>
        <v>1224641</v>
      </c>
      <c r="N24" s="10">
        <f t="shared" si="0"/>
        <v>12087564</v>
      </c>
      <c r="O24" s="10">
        <f t="shared" si="0"/>
        <v>831905</v>
      </c>
      <c r="P24" s="10">
        <f t="shared" si="0"/>
        <v>1147528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17927000</v>
      </c>
      <c r="G26" s="9">
        <v>0</v>
      </c>
      <c r="H26" s="9">
        <v>0</v>
      </c>
      <c r="I26" s="9">
        <v>19985030</v>
      </c>
      <c r="J26" s="9">
        <v>0</v>
      </c>
      <c r="K26" s="9">
        <v>12290214</v>
      </c>
      <c r="L26" s="9">
        <v>1220095</v>
      </c>
      <c r="M26" s="9">
        <v>12114636</v>
      </c>
      <c r="N26" s="9">
        <v>17418290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-20000000</v>
      </c>
      <c r="G34" s="9">
        <v>8400000</v>
      </c>
      <c r="H34" s="9">
        <v>8675000</v>
      </c>
      <c r="I34" s="9">
        <v>4220000</v>
      </c>
      <c r="J34" s="9">
        <v>-750000</v>
      </c>
      <c r="K34" s="9">
        <v>-11050000</v>
      </c>
      <c r="L34" s="9">
        <v>4500000</v>
      </c>
      <c r="M34" s="9">
        <v>0</v>
      </c>
      <c r="N34" s="9">
        <v>3520000</v>
      </c>
      <c r="O34" s="9">
        <v>-17000000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23796911</v>
      </c>
      <c r="G35" s="10">
        <f t="shared" ref="G35:Q35" si="1">SUM(G26:G34)+G24</f>
        <v>11566689</v>
      </c>
      <c r="H35" s="10">
        <f t="shared" si="1"/>
        <v>9841894</v>
      </c>
      <c r="I35" s="10">
        <f t="shared" si="1"/>
        <v>25170032</v>
      </c>
      <c r="J35" s="10">
        <f t="shared" si="1"/>
        <v>2252725</v>
      </c>
      <c r="K35" s="10">
        <f t="shared" si="1"/>
        <v>18933689</v>
      </c>
      <c r="L35" s="10">
        <f t="shared" si="1"/>
        <v>7053630</v>
      </c>
      <c r="M35" s="10">
        <f t="shared" si="1"/>
        <v>13339277</v>
      </c>
      <c r="N35" s="10">
        <f t="shared" si="1"/>
        <v>33025854</v>
      </c>
      <c r="O35" s="10">
        <f t="shared" si="1"/>
        <v>-16168095</v>
      </c>
      <c r="P35" s="10">
        <f t="shared" si="1"/>
        <v>1147528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10386509</v>
      </c>
      <c r="G37" s="9">
        <v>5385879</v>
      </c>
      <c r="H37" s="9">
        <v>5283359</v>
      </c>
      <c r="I37" s="9">
        <v>5337069</v>
      </c>
      <c r="J37" s="9">
        <v>5120996</v>
      </c>
      <c r="K37" s="9">
        <v>4798886</v>
      </c>
      <c r="L37" s="9">
        <v>5318078</v>
      </c>
      <c r="M37" s="9">
        <v>6815632</v>
      </c>
      <c r="N37" s="9">
        <v>4740032</v>
      </c>
      <c r="O37" s="9">
        <v>4321023</v>
      </c>
      <c r="P37" s="9">
        <v>4224820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284307</v>
      </c>
      <c r="G38" s="9">
        <v>217868</v>
      </c>
      <c r="H38" s="9">
        <v>270462</v>
      </c>
      <c r="I38" s="9">
        <v>305443</v>
      </c>
      <c r="J38" s="9">
        <v>288959</v>
      </c>
      <c r="K38" s="9">
        <v>294067</v>
      </c>
      <c r="L38" s="9">
        <v>280942</v>
      </c>
      <c r="M38" s="9">
        <v>295294</v>
      </c>
      <c r="N38" s="9">
        <v>295390</v>
      </c>
      <c r="O38" s="9">
        <v>292869</v>
      </c>
      <c r="P38" s="9">
        <v>292888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37651</v>
      </c>
      <c r="G40" s="9">
        <v>86763</v>
      </c>
      <c r="H40" s="9">
        <v>41586</v>
      </c>
      <c r="I40" s="9">
        <v>57076</v>
      </c>
      <c r="J40" s="9">
        <v>86949</v>
      </c>
      <c r="K40" s="9">
        <v>39034</v>
      </c>
      <c r="L40" s="9">
        <v>59659</v>
      </c>
      <c r="M40" s="9">
        <v>52335</v>
      </c>
      <c r="N40" s="9">
        <v>49562</v>
      </c>
      <c r="O40" s="9">
        <v>13617</v>
      </c>
      <c r="P40" s="9">
        <v>9692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249681</v>
      </c>
      <c r="G41" s="9">
        <v>389999</v>
      </c>
      <c r="H41" s="9">
        <v>94530</v>
      </c>
      <c r="I41" s="9">
        <v>205867</v>
      </c>
      <c r="J41" s="9">
        <v>248113</v>
      </c>
      <c r="K41" s="9">
        <v>245198</v>
      </c>
      <c r="L41" s="9">
        <v>220116</v>
      </c>
      <c r="M41" s="9">
        <v>0</v>
      </c>
      <c r="N41" s="9">
        <v>124909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4033678</v>
      </c>
      <c r="G47" s="9">
        <v>1058195</v>
      </c>
      <c r="H47" s="9">
        <v>1676607</v>
      </c>
      <c r="I47" s="9">
        <v>1877528</v>
      </c>
      <c r="J47" s="9">
        <v>1135770</v>
      </c>
      <c r="K47" s="9">
        <v>4320131</v>
      </c>
      <c r="L47" s="9">
        <v>817934</v>
      </c>
      <c r="M47" s="9">
        <v>571862</v>
      </c>
      <c r="N47" s="9">
        <v>1096069</v>
      </c>
      <c r="O47" s="9">
        <v>1035456</v>
      </c>
      <c r="P47" s="9">
        <v>239820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14991826</v>
      </c>
      <c r="G48" s="10">
        <f t="shared" ref="G48:Q48" si="2">SUM(G37:G47)</f>
        <v>7138704</v>
      </c>
      <c r="H48" s="10">
        <f t="shared" si="2"/>
        <v>7366544</v>
      </c>
      <c r="I48" s="10">
        <f t="shared" si="2"/>
        <v>7782983</v>
      </c>
      <c r="J48" s="10">
        <f t="shared" si="2"/>
        <v>6880787</v>
      </c>
      <c r="K48" s="10">
        <f t="shared" si="2"/>
        <v>9697316</v>
      </c>
      <c r="L48" s="10">
        <f t="shared" si="2"/>
        <v>6696729</v>
      </c>
      <c r="M48" s="10">
        <f t="shared" si="2"/>
        <v>7735123</v>
      </c>
      <c r="N48" s="10">
        <f t="shared" si="2"/>
        <v>6305962</v>
      </c>
      <c r="O48" s="10">
        <f t="shared" si="2"/>
        <v>5662965</v>
      </c>
      <c r="P48" s="10">
        <f t="shared" si="2"/>
        <v>4767220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12408923</v>
      </c>
      <c r="G50" s="9">
        <v>2899009</v>
      </c>
      <c r="H50" s="9">
        <v>3743232</v>
      </c>
      <c r="I50" s="9">
        <v>4340435</v>
      </c>
      <c r="J50" s="9">
        <v>7351090</v>
      </c>
      <c r="K50" s="9">
        <v>8945461</v>
      </c>
      <c r="L50" s="9">
        <v>0</v>
      </c>
      <c r="M50" s="9">
        <v>0</v>
      </c>
      <c r="N50" s="9">
        <v>2398755</v>
      </c>
      <c r="O50" s="9">
        <v>476311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68027</v>
      </c>
      <c r="G51" s="9">
        <v>0</v>
      </c>
      <c r="H51" s="9">
        <v>0</v>
      </c>
      <c r="I51" s="9">
        <v>69144</v>
      </c>
      <c r="J51" s="9">
        <v>0</v>
      </c>
      <c r="K51" s="9">
        <v>68734</v>
      </c>
      <c r="L51" s="9">
        <v>0</v>
      </c>
      <c r="M51" s="9">
        <v>0</v>
      </c>
      <c r="N51" s="9">
        <v>0</v>
      </c>
      <c r="O51" s="9">
        <v>68027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276747</v>
      </c>
      <c r="G52" s="9">
        <v>312000</v>
      </c>
      <c r="H52" s="9">
        <v>362776</v>
      </c>
      <c r="I52" s="9">
        <v>370694</v>
      </c>
      <c r="J52" s="9">
        <v>248455</v>
      </c>
      <c r="K52" s="9">
        <v>422001</v>
      </c>
      <c r="L52" s="9">
        <v>501309</v>
      </c>
      <c r="M52" s="9">
        <v>115855</v>
      </c>
      <c r="N52" s="9">
        <v>301985</v>
      </c>
      <c r="O52" s="9">
        <v>2550773</v>
      </c>
      <c r="P52" s="9">
        <v>362622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27745523</v>
      </c>
      <c r="G53" s="10">
        <f t="shared" ref="G53:Q53" si="3">SUM(G50:G52)+G48</f>
        <v>10349713</v>
      </c>
      <c r="H53" s="10">
        <f t="shared" si="3"/>
        <v>11472552</v>
      </c>
      <c r="I53" s="10">
        <f t="shared" si="3"/>
        <v>12563256</v>
      </c>
      <c r="J53" s="10">
        <f t="shared" si="3"/>
        <v>14480332</v>
      </c>
      <c r="K53" s="10">
        <f t="shared" si="3"/>
        <v>19133512</v>
      </c>
      <c r="L53" s="10">
        <f t="shared" si="3"/>
        <v>7198038</v>
      </c>
      <c r="M53" s="10">
        <f t="shared" si="3"/>
        <v>7850978</v>
      </c>
      <c r="N53" s="10">
        <f t="shared" si="3"/>
        <v>9006702</v>
      </c>
      <c r="O53" s="10">
        <f t="shared" si="3"/>
        <v>8758076</v>
      </c>
      <c r="P53" s="10">
        <f t="shared" si="3"/>
        <v>5129842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-3948612</v>
      </c>
      <c r="G54" s="10">
        <f t="shared" ref="G54:Q54" si="4">+G35-G53</f>
        <v>1216976</v>
      </c>
      <c r="H54" s="10">
        <f t="shared" si="4"/>
        <v>-1630658</v>
      </c>
      <c r="I54" s="10">
        <f t="shared" si="4"/>
        <v>12606776</v>
      </c>
      <c r="J54" s="10">
        <f t="shared" si="4"/>
        <v>-12227607</v>
      </c>
      <c r="K54" s="10">
        <f t="shared" si="4"/>
        <v>-199823</v>
      </c>
      <c r="L54" s="10">
        <f t="shared" si="4"/>
        <v>-144408</v>
      </c>
      <c r="M54" s="10">
        <f t="shared" si="4"/>
        <v>5488299</v>
      </c>
      <c r="N54" s="10">
        <f t="shared" si="4"/>
        <v>24019152</v>
      </c>
      <c r="O54" s="10">
        <f t="shared" si="4"/>
        <v>-24926171</v>
      </c>
      <c r="P54" s="10">
        <f t="shared" si="4"/>
        <v>-3982314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5373892</v>
      </c>
      <c r="G55" s="12">
        <f>+F56</f>
        <v>1425280</v>
      </c>
      <c r="H55" s="12">
        <f t="shared" ref="H55:Q55" si="5">+G56</f>
        <v>2642256</v>
      </c>
      <c r="I55" s="12">
        <f t="shared" si="5"/>
        <v>1011598</v>
      </c>
      <c r="J55" s="12">
        <f t="shared" si="5"/>
        <v>13618374</v>
      </c>
      <c r="K55" s="12">
        <f t="shared" si="5"/>
        <v>1390767</v>
      </c>
      <c r="L55" s="12">
        <f t="shared" si="5"/>
        <v>1190944</v>
      </c>
      <c r="M55" s="12">
        <f t="shared" si="5"/>
        <v>1046536</v>
      </c>
      <c r="N55" s="12">
        <f t="shared" si="5"/>
        <v>6534835</v>
      </c>
      <c r="O55" s="12">
        <f t="shared" si="5"/>
        <v>30553987</v>
      </c>
      <c r="P55" s="12">
        <f t="shared" si="5"/>
        <v>5627816</v>
      </c>
      <c r="Q55" s="12">
        <f t="shared" si="5"/>
        <v>1645502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1425280</v>
      </c>
      <c r="G56" s="10">
        <f t="shared" ref="G56:Q56" si="6">+G54+G55</f>
        <v>2642256</v>
      </c>
      <c r="H56" s="10">
        <f t="shared" si="6"/>
        <v>1011598</v>
      </c>
      <c r="I56" s="10">
        <f t="shared" si="6"/>
        <v>13618374</v>
      </c>
      <c r="J56" s="10">
        <f t="shared" si="6"/>
        <v>1390767</v>
      </c>
      <c r="K56" s="10">
        <f t="shared" si="6"/>
        <v>1190944</v>
      </c>
      <c r="L56" s="10">
        <f t="shared" si="6"/>
        <v>1046536</v>
      </c>
      <c r="M56" s="10">
        <f t="shared" si="6"/>
        <v>6534835</v>
      </c>
      <c r="N56" s="10">
        <f t="shared" si="6"/>
        <v>30553987</v>
      </c>
      <c r="O56" s="10">
        <f t="shared" si="6"/>
        <v>5627816</v>
      </c>
      <c r="P56" s="10">
        <f t="shared" si="6"/>
        <v>1645502</v>
      </c>
      <c r="Q56" s="10">
        <f t="shared" si="6"/>
        <v>1645502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77B6EA1-E71D-416F-BF17-F4CD3267EBF9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2017-07-26T03:47:50Z</dcterms:modified>
</cp:coreProperties>
</file>